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.DOCUMENTI SEGRETERIA\ANAC-Pubblicazioni sito internet\Indicatori trimestrali pagamenti\2025\2 trim 2025\"/>
    </mc:Choice>
  </mc:AlternateContent>
  <xr:revisionPtr revIDLastSave="0" documentId="13_ncr:1_{30B35A07-27F8-4FA6-9A92-2B488F0BD7D8}" xr6:coauthVersionLast="47" xr6:coauthVersionMax="47" xr10:uidLastSave="{00000000-0000-0000-0000-000000000000}"/>
  <bookViews>
    <workbookView xWindow="-120" yWindow="-120" windowWidth="29040" windowHeight="15720" xr2:uid="{0C3DE9BA-FB4E-4B2D-A4CB-E33F404CD638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1" l="1"/>
  <c r="K13" i="1" s="1"/>
  <c r="G32" i="1"/>
  <c r="J32" i="1" s="1"/>
  <c r="G31" i="1"/>
  <c r="J31" i="1" s="1"/>
  <c r="G30" i="1"/>
  <c r="J30" i="1" s="1"/>
  <c r="G29" i="1"/>
  <c r="J29" i="1" s="1"/>
  <c r="G28" i="1"/>
  <c r="J28" i="1" s="1"/>
  <c r="G27" i="1"/>
  <c r="J27" i="1" s="1"/>
  <c r="G26" i="1"/>
  <c r="J26" i="1" s="1"/>
  <c r="G25" i="1"/>
  <c r="J25" i="1" s="1"/>
  <c r="G24" i="1"/>
  <c r="J24" i="1" s="1"/>
  <c r="G23" i="1"/>
  <c r="J23" i="1" s="1"/>
  <c r="G22" i="1"/>
  <c r="J22" i="1" s="1"/>
  <c r="G21" i="1"/>
  <c r="J21" i="1" s="1"/>
  <c r="J20" i="1"/>
  <c r="G20" i="1"/>
  <c r="G19" i="1"/>
  <c r="J19" i="1" s="1"/>
  <c r="G18" i="1"/>
  <c r="J18" i="1" s="1"/>
  <c r="G17" i="1"/>
  <c r="J17" i="1" s="1"/>
  <c r="G16" i="1"/>
  <c r="J16" i="1" s="1"/>
  <c r="G15" i="1"/>
  <c r="J15" i="1" s="1"/>
  <c r="G14" i="1"/>
  <c r="J14" i="1" s="1"/>
  <c r="K14" i="1" s="1"/>
  <c r="J13" i="1"/>
  <c r="G13" i="1"/>
  <c r="G12" i="1"/>
  <c r="J12" i="1" s="1"/>
  <c r="G11" i="1"/>
  <c r="J11" i="1" s="1"/>
  <c r="G10" i="1"/>
  <c r="J10" i="1" s="1"/>
  <c r="G9" i="1"/>
  <c r="J9" i="1" s="1"/>
  <c r="G8" i="1"/>
  <c r="J8" i="1" s="1"/>
  <c r="G7" i="1"/>
  <c r="J7" i="1" s="1"/>
  <c r="G6" i="1"/>
  <c r="J6" i="1" s="1"/>
  <c r="G5" i="1"/>
  <c r="J5" i="1" s="1"/>
  <c r="G4" i="1"/>
  <c r="J4" i="1" s="1"/>
  <c r="G3" i="1"/>
  <c r="J3" i="1" s="1"/>
  <c r="G2" i="1"/>
  <c r="J2" i="1" s="1"/>
  <c r="K15" i="1" l="1"/>
  <c r="K16" i="1"/>
  <c r="K17" i="1"/>
  <c r="K18" i="1"/>
  <c r="K19" i="1"/>
  <c r="K2" i="1"/>
  <c r="K3" i="1"/>
  <c r="K20" i="1"/>
  <c r="K4" i="1"/>
  <c r="K21" i="1"/>
  <c r="K5" i="1"/>
  <c r="K34" i="1" s="1"/>
  <c r="K22" i="1"/>
  <c r="K6" i="1"/>
  <c r="K23" i="1"/>
  <c r="K7" i="1"/>
  <c r="K24" i="1"/>
  <c r="K8" i="1"/>
  <c r="K25" i="1"/>
  <c r="K9" i="1"/>
  <c r="K26" i="1"/>
  <c r="K10" i="1"/>
  <c r="K27" i="1"/>
  <c r="K11" i="1"/>
  <c r="K28" i="1"/>
  <c r="K12" i="1"/>
  <c r="K29" i="1"/>
  <c r="K30" i="1"/>
  <c r="K31" i="1"/>
  <c r="K32" i="1"/>
</calcChain>
</file>

<file path=xl/sharedStrings.xml><?xml version="1.0" encoding="utf-8"?>
<sst xmlns="http://schemas.openxmlformats.org/spreadsheetml/2006/main" count="74" uniqueCount="45">
  <si>
    <t>Anno</t>
  </si>
  <si>
    <t>Beneficiario</t>
  </si>
  <si>
    <t>Tipologia di spesa sostenuta</t>
  </si>
  <si>
    <t>Ambito temporale di riferimento</t>
  </si>
  <si>
    <t>Data pagamento</t>
  </si>
  <si>
    <t>Data scadenza pagamento</t>
  </si>
  <si>
    <t>gg intercorsi</t>
  </si>
  <si>
    <t>Importo liquidazione</t>
  </si>
  <si>
    <t>Numero documento contabile</t>
  </si>
  <si>
    <t>Somma giorni scadenza pagamento e giorni intercorsi</t>
  </si>
  <si>
    <t>Indicatore</t>
  </si>
  <si>
    <t>KARTENIA SRL</t>
  </si>
  <si>
    <t>CANCELLERIA</t>
  </si>
  <si>
    <t>STUDIO ASSOCIATO MACARIO LAZZARI</t>
  </si>
  <si>
    <t>CONSULENZA FISCALE-CONTABILE</t>
  </si>
  <si>
    <t>PELLEGRINI SPA</t>
  </si>
  <si>
    <t>BUONI PASTO</t>
  </si>
  <si>
    <t>LA PERLA PULIZIE SRL</t>
  </si>
  <si>
    <t>SERVIZI DI PULIZIA</t>
  </si>
  <si>
    <t>PC CENTER BERGAMO SRL</t>
  </si>
  <si>
    <t>ASSISTENZA INFORMATICA</t>
  </si>
  <si>
    <t>DE MASIS BARBARA</t>
  </si>
  <si>
    <t>LEGALI</t>
  </si>
  <si>
    <t>TI FORMA SRL</t>
  </si>
  <si>
    <t>CORSO FORMAZIONE</t>
  </si>
  <si>
    <t>MAGGIOLI SPA</t>
  </si>
  <si>
    <t>GIS</t>
  </si>
  <si>
    <t>CULLIGAN ITALY SRL</t>
  </si>
  <si>
    <t>SOMMINISTRAZIONI BEVANDE</t>
  </si>
  <si>
    <t>HERA COMM SRL</t>
  </si>
  <si>
    <t>ENERGIA</t>
  </si>
  <si>
    <t>ELLE SERVIZI ALLE IMPRESE SRL</t>
  </si>
  <si>
    <t>CONTROLLO SICUREZZA LAVORO</t>
  </si>
  <si>
    <t>VODAFONE SPA</t>
  </si>
  <si>
    <t>TELEFONICHE</t>
  </si>
  <si>
    <t>POSTE ITALIANE SPA</t>
  </si>
  <si>
    <t>POSTALI</t>
  </si>
  <si>
    <t>NUOVA EUROFRIGOR SRL</t>
  </si>
  <si>
    <t>MANUTENZIONE IMPIANTO CONDIZIONAMENTO</t>
  </si>
  <si>
    <t>RICOH ITALIA SRL</t>
  </si>
  <si>
    <t>NOLEGGIO STAMPANTE+COPIE</t>
  </si>
  <si>
    <t>226828-234298</t>
  </si>
  <si>
    <t>CAPETTI GIOVANNI CARLO</t>
  </si>
  <si>
    <t>INCARICO RDP</t>
  </si>
  <si>
    <t>FASTWEB 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</si>
</sst>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4" fontId="2" fillId="0" borderId="1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4" xfId="0" applyFont="1" applyBorder="1"/>
    <xf numFmtId="14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/>
    <xf numFmtId="164" fontId="3" fillId="0" borderId="1" xfId="2" applyNumberFormat="1" applyFont="1" applyBorder="1" applyAlignment="1">
      <alignment horizontal="center"/>
    </xf>
    <xf numFmtId="43" fontId="3" fillId="0" borderId="1" xfId="1" applyFont="1" applyFill="1" applyBorder="1" applyAlignment="1">
      <alignment vertical="center"/>
    </xf>
    <xf numFmtId="0" fontId="3" fillId="0" borderId="1" xfId="0" quotePrefix="1" applyFont="1" applyBorder="1" applyAlignment="1">
      <alignment horizontal="right" vertical="center"/>
    </xf>
    <xf numFmtId="44" fontId="3" fillId="0" borderId="1" xfId="0" applyNumberFormat="1" applyFont="1" applyBorder="1"/>
    <xf numFmtId="2" fontId="3" fillId="0" borderId="1" xfId="0" applyNumberFormat="1" applyFont="1" applyBorder="1"/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5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4" fillId="0" borderId="1" xfId="0" applyFont="1" applyBorder="1"/>
    <xf numFmtId="0" fontId="3" fillId="0" borderId="4" xfId="0" applyFont="1" applyBorder="1" applyAlignment="1">
      <alignment horizontal="left"/>
    </xf>
    <xf numFmtId="0" fontId="3" fillId="0" borderId="5" xfId="0" applyFont="1" applyBorder="1"/>
    <xf numFmtId="0" fontId="3" fillId="0" borderId="0" xfId="0" applyFont="1" applyAlignment="1">
      <alignment horizontal="center"/>
    </xf>
    <xf numFmtId="44" fontId="2" fillId="0" borderId="1" xfId="0" applyNumberFormat="1" applyFont="1" applyBorder="1"/>
    <xf numFmtId="0" fontId="3" fillId="0" borderId="0" xfId="0" applyFont="1" applyAlignment="1">
      <alignment horizontal="center" vertical="top"/>
    </xf>
    <xf numFmtId="2" fontId="2" fillId="0" borderId="1" xfId="0" applyNumberFormat="1" applyFont="1" applyBorder="1"/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8DD30-8615-4B12-97F8-2816EFED18FE}">
  <dimension ref="A1:K34"/>
  <sheetViews>
    <sheetView tabSelected="1" workbookViewId="0">
      <selection activeCell="H9" sqref="H9"/>
    </sheetView>
  </sheetViews>
  <sheetFormatPr defaultColWidth="9.140625" defaultRowHeight="12.75" x14ac:dyDescent="0.2"/>
  <cols>
    <col min="1" max="1" width="9.140625" style="9"/>
    <col min="2" max="2" width="30.5703125" style="9" bestFit="1" customWidth="1"/>
    <col min="3" max="3" width="39.140625" style="9" bestFit="1" customWidth="1"/>
    <col min="4" max="4" width="11.85546875" style="28" bestFit="1" customWidth="1"/>
    <col min="5" max="5" width="14" style="28" customWidth="1"/>
    <col min="6" max="6" width="12" style="28" customWidth="1"/>
    <col min="7" max="7" width="11" style="28" customWidth="1"/>
    <col min="8" max="8" width="13.140625" style="9" bestFit="1" customWidth="1"/>
    <col min="9" max="9" width="19.28515625" style="30" bestFit="1" customWidth="1"/>
    <col min="10" max="10" width="16.28515625" style="9" bestFit="1" customWidth="1"/>
    <col min="11" max="11" width="14.140625" style="9" customWidth="1"/>
    <col min="12" max="13" width="9.140625" style="9"/>
    <col min="14" max="14" width="9.42578125" style="9" bestFit="1" customWidth="1"/>
    <col min="15" max="16" width="9.140625" style="9"/>
    <col min="17" max="17" width="11" style="9" bestFit="1" customWidth="1"/>
    <col min="18" max="16384" width="9.140625" style="9"/>
  </cols>
  <sheetData>
    <row r="1" spans="1:11" ht="51" x14ac:dyDescent="0.2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6" t="s">
        <v>6</v>
      </c>
      <c r="H1" s="7" t="s">
        <v>7</v>
      </c>
      <c r="I1" s="8" t="s">
        <v>8</v>
      </c>
      <c r="J1" s="4" t="s">
        <v>9</v>
      </c>
      <c r="K1" s="4" t="s">
        <v>10</v>
      </c>
    </row>
    <row r="2" spans="1:11" x14ac:dyDescent="0.2">
      <c r="A2" s="10">
        <v>2025</v>
      </c>
      <c r="B2" s="11" t="s">
        <v>11</v>
      </c>
      <c r="C2" s="12" t="s">
        <v>12</v>
      </c>
      <c r="D2" s="13">
        <v>45747</v>
      </c>
      <c r="E2" s="13">
        <v>45748</v>
      </c>
      <c r="F2" s="14">
        <v>45777</v>
      </c>
      <c r="G2" s="15">
        <f t="shared" ref="G2:G32" si="0">E2-F2</f>
        <v>-29</v>
      </c>
      <c r="H2" s="16">
        <v>228.5</v>
      </c>
      <c r="I2" s="17">
        <v>2211</v>
      </c>
      <c r="J2" s="18">
        <f t="shared" ref="J2:J32" si="1">G2*H2</f>
        <v>-6626.5</v>
      </c>
      <c r="K2" s="19">
        <f t="shared" ref="K2:K32" si="2">J2/$H$34</f>
        <v>-0.14045872656406991</v>
      </c>
    </row>
    <row r="3" spans="1:11" x14ac:dyDescent="0.2">
      <c r="A3" s="10">
        <v>2025</v>
      </c>
      <c r="B3" s="11" t="s">
        <v>13</v>
      </c>
      <c r="C3" s="20" t="s">
        <v>14</v>
      </c>
      <c r="D3" s="21">
        <v>45748</v>
      </c>
      <c r="E3" s="13">
        <v>45749</v>
      </c>
      <c r="F3" s="14">
        <v>45748</v>
      </c>
      <c r="G3" s="15">
        <f t="shared" si="0"/>
        <v>1</v>
      </c>
      <c r="H3" s="16">
        <v>406.08</v>
      </c>
      <c r="I3" s="22">
        <v>67</v>
      </c>
      <c r="J3" s="18">
        <f t="shared" si="1"/>
        <v>406.08</v>
      </c>
      <c r="K3" s="19">
        <f t="shared" si="2"/>
        <v>8.6074820317116885E-3</v>
      </c>
    </row>
    <row r="4" spans="1:11" x14ac:dyDescent="0.2">
      <c r="A4" s="10">
        <v>2025</v>
      </c>
      <c r="B4" s="11" t="s">
        <v>15</v>
      </c>
      <c r="C4" s="10" t="s">
        <v>16</v>
      </c>
      <c r="D4" s="21">
        <v>45747</v>
      </c>
      <c r="E4" s="13">
        <v>45749</v>
      </c>
      <c r="F4" s="14">
        <v>45747</v>
      </c>
      <c r="G4" s="15">
        <f t="shared" si="0"/>
        <v>2</v>
      </c>
      <c r="H4" s="16">
        <v>442.33</v>
      </c>
      <c r="I4" s="22">
        <v>506</v>
      </c>
      <c r="J4" s="18">
        <f t="shared" si="1"/>
        <v>884.66</v>
      </c>
      <c r="K4" s="19">
        <f t="shared" si="2"/>
        <v>1.8751711618828954E-2</v>
      </c>
    </row>
    <row r="5" spans="1:11" x14ac:dyDescent="0.2">
      <c r="A5" s="10">
        <v>2025</v>
      </c>
      <c r="B5" s="11" t="s">
        <v>17</v>
      </c>
      <c r="C5" s="12" t="s">
        <v>18</v>
      </c>
      <c r="D5" s="21">
        <v>45747</v>
      </c>
      <c r="E5" s="13">
        <v>45755</v>
      </c>
      <c r="F5" s="14">
        <v>45777</v>
      </c>
      <c r="G5" s="15">
        <f t="shared" si="0"/>
        <v>-22</v>
      </c>
      <c r="H5" s="16">
        <v>464</v>
      </c>
      <c r="I5" s="22">
        <v>248</v>
      </c>
      <c r="J5" s="18">
        <f t="shared" si="1"/>
        <v>-10208</v>
      </c>
      <c r="K5" s="19">
        <f t="shared" si="2"/>
        <v>-0.2163740558011055</v>
      </c>
    </row>
    <row r="6" spans="1:11" x14ac:dyDescent="0.2">
      <c r="A6" s="10">
        <v>2025</v>
      </c>
      <c r="B6" s="11" t="s">
        <v>19</v>
      </c>
      <c r="C6" s="10" t="s">
        <v>20</v>
      </c>
      <c r="D6" s="21">
        <v>45747</v>
      </c>
      <c r="E6" s="13">
        <v>45755</v>
      </c>
      <c r="F6" s="14">
        <v>45777</v>
      </c>
      <c r="G6" s="15">
        <f t="shared" si="0"/>
        <v>-22</v>
      </c>
      <c r="H6" s="16">
        <v>2725</v>
      </c>
      <c r="I6" s="22">
        <v>195</v>
      </c>
      <c r="J6" s="18">
        <f t="shared" si="1"/>
        <v>-59950</v>
      </c>
      <c r="K6" s="19">
        <f t="shared" si="2"/>
        <v>-1.2707312544353717</v>
      </c>
    </row>
    <row r="7" spans="1:11" x14ac:dyDescent="0.2">
      <c r="A7" s="10">
        <v>2025</v>
      </c>
      <c r="B7" s="11" t="s">
        <v>21</v>
      </c>
      <c r="C7" s="12" t="s">
        <v>22</v>
      </c>
      <c r="D7" s="21">
        <v>45749</v>
      </c>
      <c r="E7" s="13">
        <v>45758</v>
      </c>
      <c r="F7" s="14">
        <v>45749</v>
      </c>
      <c r="G7" s="15">
        <f t="shared" si="0"/>
        <v>9</v>
      </c>
      <c r="H7" s="16">
        <v>11062.08</v>
      </c>
      <c r="I7" s="22">
        <v>10</v>
      </c>
      <c r="J7" s="18">
        <f t="shared" si="1"/>
        <v>99558.720000000001</v>
      </c>
      <c r="K7" s="19">
        <f t="shared" si="2"/>
        <v>2.1102982010939102</v>
      </c>
    </row>
    <row r="8" spans="1:11" x14ac:dyDescent="0.2">
      <c r="A8" s="10">
        <v>2025</v>
      </c>
      <c r="B8" s="11" t="s">
        <v>21</v>
      </c>
      <c r="C8" s="23" t="s">
        <v>22</v>
      </c>
      <c r="D8" s="21">
        <v>45749</v>
      </c>
      <c r="E8" s="24">
        <v>45758</v>
      </c>
      <c r="F8" s="14">
        <v>45749</v>
      </c>
      <c r="G8" s="15">
        <f t="shared" si="0"/>
        <v>9</v>
      </c>
      <c r="H8" s="16">
        <v>12291.2</v>
      </c>
      <c r="I8" s="22">
        <v>11</v>
      </c>
      <c r="J8" s="18">
        <f t="shared" si="1"/>
        <v>110620.8</v>
      </c>
      <c r="K8" s="19">
        <f t="shared" si="2"/>
        <v>2.3447757789932338</v>
      </c>
    </row>
    <row r="9" spans="1:11" x14ac:dyDescent="0.2">
      <c r="A9" s="10">
        <v>2025</v>
      </c>
      <c r="B9" s="11" t="s">
        <v>23</v>
      </c>
      <c r="C9" s="12" t="s">
        <v>24</v>
      </c>
      <c r="D9" s="21">
        <v>45756</v>
      </c>
      <c r="E9" s="13">
        <v>45761</v>
      </c>
      <c r="F9" s="14">
        <v>45756</v>
      </c>
      <c r="G9" s="15">
        <f t="shared" si="0"/>
        <v>5</v>
      </c>
      <c r="H9" s="16">
        <v>260</v>
      </c>
      <c r="I9" s="22">
        <v>435</v>
      </c>
      <c r="J9" s="18">
        <f t="shared" si="1"/>
        <v>1300</v>
      </c>
      <c r="K9" s="19">
        <f t="shared" si="2"/>
        <v>2.7555473407272445E-2</v>
      </c>
    </row>
    <row r="10" spans="1:11" x14ac:dyDescent="0.2">
      <c r="A10" s="10">
        <v>2025</v>
      </c>
      <c r="B10" s="11" t="s">
        <v>25</v>
      </c>
      <c r="C10" s="20" t="s">
        <v>26</v>
      </c>
      <c r="D10" s="21">
        <v>45747</v>
      </c>
      <c r="E10" s="13">
        <v>45761</v>
      </c>
      <c r="F10" s="14">
        <v>45777</v>
      </c>
      <c r="G10" s="15">
        <f t="shared" si="0"/>
        <v>-16</v>
      </c>
      <c r="H10" s="16">
        <v>3750</v>
      </c>
      <c r="I10" s="22">
        <v>2116205</v>
      </c>
      <c r="J10" s="18">
        <f t="shared" si="1"/>
        <v>-60000</v>
      </c>
      <c r="K10" s="19">
        <f t="shared" si="2"/>
        <v>-1.2717910803356514</v>
      </c>
    </row>
    <row r="11" spans="1:11" x14ac:dyDescent="0.2">
      <c r="A11" s="10">
        <v>2025</v>
      </c>
      <c r="B11" s="11" t="s">
        <v>27</v>
      </c>
      <c r="C11" s="23" t="s">
        <v>28</v>
      </c>
      <c r="D11" s="21">
        <v>45747</v>
      </c>
      <c r="E11" s="13">
        <v>45761</v>
      </c>
      <c r="F11" s="14">
        <v>45777</v>
      </c>
      <c r="G11" s="15">
        <f t="shared" si="0"/>
        <v>-16</v>
      </c>
      <c r="H11" s="16">
        <v>54.05</v>
      </c>
      <c r="I11" s="17">
        <v>1107066</v>
      </c>
      <c r="J11" s="18">
        <f t="shared" si="1"/>
        <v>-864.8</v>
      </c>
      <c r="K11" s="19">
        <f t="shared" si="2"/>
        <v>-1.8330748771237856E-2</v>
      </c>
    </row>
    <row r="12" spans="1:11" x14ac:dyDescent="0.2">
      <c r="A12" s="10">
        <v>2025</v>
      </c>
      <c r="B12" s="11" t="s">
        <v>21</v>
      </c>
      <c r="C12" s="23" t="s">
        <v>22</v>
      </c>
      <c r="D12" s="21">
        <v>45755</v>
      </c>
      <c r="E12" s="13">
        <v>45762</v>
      </c>
      <c r="F12" s="14">
        <v>45755</v>
      </c>
      <c r="G12" s="15">
        <f t="shared" si="0"/>
        <v>7</v>
      </c>
      <c r="H12" s="16">
        <v>6416.01</v>
      </c>
      <c r="I12" s="22">
        <v>13</v>
      </c>
      <c r="J12" s="18">
        <f t="shared" si="1"/>
        <v>44912.07</v>
      </c>
      <c r="K12" s="19">
        <f t="shared" si="2"/>
        <v>0.95197950042350665</v>
      </c>
    </row>
    <row r="13" spans="1:11" x14ac:dyDescent="0.2">
      <c r="A13" s="10">
        <v>2025</v>
      </c>
      <c r="B13" s="11" t="s">
        <v>29</v>
      </c>
      <c r="C13" s="20" t="s">
        <v>30</v>
      </c>
      <c r="D13" s="21">
        <v>45750</v>
      </c>
      <c r="E13" s="13">
        <v>45770</v>
      </c>
      <c r="F13" s="14">
        <v>45770</v>
      </c>
      <c r="G13" s="15">
        <f t="shared" si="0"/>
        <v>0</v>
      </c>
      <c r="H13" s="16">
        <v>1003.9</v>
      </c>
      <c r="I13" s="17">
        <v>574462</v>
      </c>
      <c r="J13" s="18">
        <f t="shared" si="1"/>
        <v>0</v>
      </c>
      <c r="K13" s="19">
        <f t="shared" si="2"/>
        <v>0</v>
      </c>
    </row>
    <row r="14" spans="1:11" x14ac:dyDescent="0.2">
      <c r="A14" s="10">
        <v>2025</v>
      </c>
      <c r="B14" s="11" t="s">
        <v>31</v>
      </c>
      <c r="C14" s="10" t="s">
        <v>32</v>
      </c>
      <c r="D14" s="21">
        <v>45769</v>
      </c>
      <c r="E14" s="13">
        <v>45770</v>
      </c>
      <c r="F14" s="14">
        <v>45772</v>
      </c>
      <c r="G14" s="15">
        <f t="shared" si="0"/>
        <v>-2</v>
      </c>
      <c r="H14" s="16">
        <v>450</v>
      </c>
      <c r="I14" s="17">
        <v>46</v>
      </c>
      <c r="J14" s="18">
        <f t="shared" si="1"/>
        <v>-900</v>
      </c>
      <c r="K14" s="19">
        <f t="shared" si="2"/>
        <v>-1.9076866205034772E-2</v>
      </c>
    </row>
    <row r="15" spans="1:11" x14ac:dyDescent="0.2">
      <c r="A15" s="10">
        <v>2025</v>
      </c>
      <c r="B15" s="11" t="s">
        <v>33</v>
      </c>
      <c r="C15" s="20" t="s">
        <v>34</v>
      </c>
      <c r="D15" s="21">
        <v>45766</v>
      </c>
      <c r="E15" s="13">
        <v>45776</v>
      </c>
      <c r="F15" s="14">
        <v>45826</v>
      </c>
      <c r="G15" s="15">
        <f t="shared" si="0"/>
        <v>-50</v>
      </c>
      <c r="H15" s="16">
        <v>111.64</v>
      </c>
      <c r="I15" s="22">
        <v>1312737</v>
      </c>
      <c r="J15" s="18">
        <f t="shared" si="1"/>
        <v>-5582</v>
      </c>
      <c r="K15" s="19">
        <f t="shared" si="2"/>
        <v>-0.11831896350722676</v>
      </c>
    </row>
    <row r="16" spans="1:11" x14ac:dyDescent="0.2">
      <c r="A16" s="10">
        <v>2025</v>
      </c>
      <c r="B16" s="25" t="s">
        <v>35</v>
      </c>
      <c r="C16" s="20" t="s">
        <v>36</v>
      </c>
      <c r="D16" s="13">
        <v>45775</v>
      </c>
      <c r="E16" s="13">
        <v>45776</v>
      </c>
      <c r="F16" s="14">
        <v>45805</v>
      </c>
      <c r="G16" s="15">
        <f t="shared" si="0"/>
        <v>-29</v>
      </c>
      <c r="H16" s="16">
        <v>246.78</v>
      </c>
      <c r="I16" s="17">
        <v>5101619</v>
      </c>
      <c r="J16" s="18">
        <f t="shared" si="1"/>
        <v>-7156.62</v>
      </c>
      <c r="K16" s="19">
        <f t="shared" si="2"/>
        <v>-0.15169542468919547</v>
      </c>
    </row>
    <row r="17" spans="1:11" x14ac:dyDescent="0.2">
      <c r="A17" s="10">
        <v>2025</v>
      </c>
      <c r="B17" s="25" t="s">
        <v>11</v>
      </c>
      <c r="C17" s="20" t="s">
        <v>12</v>
      </c>
      <c r="D17" s="13">
        <v>45777</v>
      </c>
      <c r="E17" s="13">
        <v>45783</v>
      </c>
      <c r="F17" s="14">
        <v>45808</v>
      </c>
      <c r="G17" s="15">
        <f t="shared" si="0"/>
        <v>-25</v>
      </c>
      <c r="H17" s="16">
        <v>45.64</v>
      </c>
      <c r="I17" s="22">
        <v>2874</v>
      </c>
      <c r="J17" s="18">
        <f t="shared" si="1"/>
        <v>-1141</v>
      </c>
      <c r="K17" s="19">
        <f t="shared" si="2"/>
        <v>-2.418522704438297E-2</v>
      </c>
    </row>
    <row r="18" spans="1:11" x14ac:dyDescent="0.2">
      <c r="A18" s="10">
        <v>2025</v>
      </c>
      <c r="B18" s="11" t="s">
        <v>15</v>
      </c>
      <c r="C18" s="20" t="s">
        <v>16</v>
      </c>
      <c r="D18" s="21">
        <v>45776</v>
      </c>
      <c r="E18" s="13">
        <v>45783</v>
      </c>
      <c r="F18" s="14">
        <v>45776</v>
      </c>
      <c r="G18" s="15">
        <f t="shared" si="0"/>
        <v>7</v>
      </c>
      <c r="H18" s="16">
        <v>448.56</v>
      </c>
      <c r="I18" s="17">
        <v>799</v>
      </c>
      <c r="J18" s="18">
        <f t="shared" si="1"/>
        <v>3139.92</v>
      </c>
      <c r="K18" s="19">
        <f t="shared" si="2"/>
        <v>6.6555370816125309E-2</v>
      </c>
    </row>
    <row r="19" spans="1:11" x14ac:dyDescent="0.2">
      <c r="A19" s="10">
        <v>2025</v>
      </c>
      <c r="B19" s="11" t="s">
        <v>17</v>
      </c>
      <c r="C19" s="10" t="s">
        <v>18</v>
      </c>
      <c r="D19" s="21">
        <v>45777</v>
      </c>
      <c r="E19" s="13">
        <v>45783</v>
      </c>
      <c r="F19" s="14">
        <v>45808</v>
      </c>
      <c r="G19" s="15">
        <f t="shared" si="0"/>
        <v>-25</v>
      </c>
      <c r="H19" s="16">
        <v>364</v>
      </c>
      <c r="I19" s="22">
        <v>368</v>
      </c>
      <c r="J19" s="18">
        <f t="shared" si="1"/>
        <v>-9100</v>
      </c>
      <c r="K19" s="19">
        <f t="shared" si="2"/>
        <v>-0.19288831385090713</v>
      </c>
    </row>
    <row r="20" spans="1:11" x14ac:dyDescent="0.2">
      <c r="A20" s="10">
        <v>2025</v>
      </c>
      <c r="B20" s="11" t="s">
        <v>19</v>
      </c>
      <c r="C20" s="26" t="s">
        <v>20</v>
      </c>
      <c r="D20" s="21">
        <v>45777</v>
      </c>
      <c r="E20" s="13">
        <v>45784</v>
      </c>
      <c r="F20" s="14">
        <v>45807</v>
      </c>
      <c r="G20" s="15">
        <f t="shared" si="0"/>
        <v>-23</v>
      </c>
      <c r="H20" s="16">
        <v>445</v>
      </c>
      <c r="I20" s="17">
        <v>250</v>
      </c>
      <c r="J20" s="18">
        <f t="shared" si="1"/>
        <v>-10235</v>
      </c>
      <c r="K20" s="19">
        <f t="shared" si="2"/>
        <v>-0.21694636178725651</v>
      </c>
    </row>
    <row r="21" spans="1:11" x14ac:dyDescent="0.2">
      <c r="A21" s="10">
        <v>2025</v>
      </c>
      <c r="B21" s="11" t="s">
        <v>19</v>
      </c>
      <c r="C21" s="10" t="s">
        <v>20</v>
      </c>
      <c r="D21" s="21">
        <v>45777</v>
      </c>
      <c r="E21" s="13">
        <v>45784</v>
      </c>
      <c r="F21" s="14">
        <v>45807</v>
      </c>
      <c r="G21" s="15">
        <f t="shared" si="0"/>
        <v>-23</v>
      </c>
      <c r="H21" s="16">
        <v>61.38</v>
      </c>
      <c r="I21" s="22">
        <v>249</v>
      </c>
      <c r="J21" s="18">
        <f t="shared" si="1"/>
        <v>-1411.74</v>
      </c>
      <c r="K21" s="19">
        <f t="shared" si="2"/>
        <v>-2.9923972329217542E-2</v>
      </c>
    </row>
    <row r="22" spans="1:11" x14ac:dyDescent="0.2">
      <c r="A22" s="10">
        <v>2025</v>
      </c>
      <c r="B22" s="25" t="s">
        <v>37</v>
      </c>
      <c r="C22" s="20" t="s">
        <v>38</v>
      </c>
      <c r="D22" s="21">
        <v>45777</v>
      </c>
      <c r="E22" s="13">
        <v>45785</v>
      </c>
      <c r="F22" s="14">
        <v>45807</v>
      </c>
      <c r="G22" s="15">
        <f t="shared" si="0"/>
        <v>-22</v>
      </c>
      <c r="H22" s="16">
        <v>1411.5</v>
      </c>
      <c r="I22" s="22">
        <v>16</v>
      </c>
      <c r="J22" s="18">
        <f t="shared" si="1"/>
        <v>-31053</v>
      </c>
      <c r="K22" s="19">
        <f t="shared" si="2"/>
        <v>-0.65821547362771637</v>
      </c>
    </row>
    <row r="23" spans="1:11" x14ac:dyDescent="0.2">
      <c r="A23" s="10">
        <v>2025</v>
      </c>
      <c r="B23" s="11" t="s">
        <v>39</v>
      </c>
      <c r="C23" s="27" t="s">
        <v>40</v>
      </c>
      <c r="D23" s="21">
        <v>45723</v>
      </c>
      <c r="E23" s="13">
        <v>45789</v>
      </c>
      <c r="F23" s="14">
        <v>45783</v>
      </c>
      <c r="G23" s="15">
        <f t="shared" si="0"/>
        <v>6</v>
      </c>
      <c r="H23" s="16">
        <v>767.29</v>
      </c>
      <c r="I23" s="17" t="s">
        <v>41</v>
      </c>
      <c r="J23" s="18">
        <f t="shared" si="1"/>
        <v>4603.74</v>
      </c>
      <c r="K23" s="19">
        <f t="shared" si="2"/>
        <v>9.7583257803074183E-2</v>
      </c>
    </row>
    <row r="24" spans="1:11" x14ac:dyDescent="0.2">
      <c r="A24" s="10">
        <v>2025</v>
      </c>
      <c r="B24" s="11" t="s">
        <v>31</v>
      </c>
      <c r="C24" s="26" t="s">
        <v>32</v>
      </c>
      <c r="D24" s="21">
        <v>45792</v>
      </c>
      <c r="E24" s="13">
        <v>45797</v>
      </c>
      <c r="F24" s="14">
        <v>45795</v>
      </c>
      <c r="G24" s="15">
        <f t="shared" si="0"/>
        <v>2</v>
      </c>
      <c r="H24" s="16">
        <v>280</v>
      </c>
      <c r="I24" s="22">
        <v>63</v>
      </c>
      <c r="J24" s="18">
        <f t="shared" si="1"/>
        <v>560</v>
      </c>
      <c r="K24" s="19">
        <f t="shared" si="2"/>
        <v>1.1870050083132746E-2</v>
      </c>
    </row>
    <row r="25" spans="1:11" x14ac:dyDescent="0.2">
      <c r="A25" s="10">
        <v>2025</v>
      </c>
      <c r="B25" s="11" t="s">
        <v>29</v>
      </c>
      <c r="C25" s="27" t="s">
        <v>30</v>
      </c>
      <c r="D25" s="21">
        <v>45783</v>
      </c>
      <c r="E25" s="13">
        <v>45803</v>
      </c>
      <c r="F25" s="14">
        <v>45803</v>
      </c>
      <c r="G25" s="15">
        <f t="shared" si="0"/>
        <v>0</v>
      </c>
      <c r="H25" s="16">
        <v>563.70000000000005</v>
      </c>
      <c r="I25" s="22">
        <v>74470</v>
      </c>
      <c r="J25" s="18">
        <f t="shared" si="1"/>
        <v>0</v>
      </c>
      <c r="K25" s="19">
        <f t="shared" si="2"/>
        <v>0</v>
      </c>
    </row>
    <row r="26" spans="1:11" x14ac:dyDescent="0.2">
      <c r="A26" s="10">
        <v>2025</v>
      </c>
      <c r="B26" s="11" t="s">
        <v>42</v>
      </c>
      <c r="C26" s="10" t="s">
        <v>43</v>
      </c>
      <c r="D26" s="21">
        <v>45796</v>
      </c>
      <c r="E26" s="13">
        <v>45804</v>
      </c>
      <c r="F26" s="14">
        <v>45796</v>
      </c>
      <c r="G26" s="15">
        <f t="shared" si="0"/>
        <v>8</v>
      </c>
      <c r="H26" s="16">
        <v>1248</v>
      </c>
      <c r="I26" s="22">
        <v>40</v>
      </c>
      <c r="J26" s="18">
        <f t="shared" si="1"/>
        <v>9984</v>
      </c>
      <c r="K26" s="19">
        <f t="shared" si="2"/>
        <v>0.21162603576785238</v>
      </c>
    </row>
    <row r="27" spans="1:11" x14ac:dyDescent="0.2">
      <c r="A27" s="10">
        <v>2025</v>
      </c>
      <c r="B27" s="11" t="s">
        <v>35</v>
      </c>
      <c r="C27" s="20" t="s">
        <v>36</v>
      </c>
      <c r="D27" s="21">
        <v>45804</v>
      </c>
      <c r="E27" s="13">
        <v>45805</v>
      </c>
      <c r="F27" s="14">
        <v>45834</v>
      </c>
      <c r="G27" s="15">
        <f t="shared" si="0"/>
        <v>-29</v>
      </c>
      <c r="H27" s="16">
        <v>245.93</v>
      </c>
      <c r="I27" s="17">
        <v>128522</v>
      </c>
      <c r="J27" s="18">
        <f t="shared" si="1"/>
        <v>-7131.97</v>
      </c>
      <c r="K27" s="19">
        <f t="shared" si="2"/>
        <v>-0.1511729305203576</v>
      </c>
    </row>
    <row r="28" spans="1:11" x14ac:dyDescent="0.2">
      <c r="A28" s="10">
        <v>2025</v>
      </c>
      <c r="B28" s="11" t="s">
        <v>44</v>
      </c>
      <c r="C28" s="10" t="s">
        <v>34</v>
      </c>
      <c r="D28" s="21">
        <v>45716</v>
      </c>
      <c r="E28" s="13">
        <v>45811</v>
      </c>
      <c r="F28" s="14">
        <v>45808</v>
      </c>
      <c r="G28" s="15">
        <f t="shared" si="0"/>
        <v>3</v>
      </c>
      <c r="H28" s="16">
        <v>97.09</v>
      </c>
      <c r="I28" s="22">
        <v>5506</v>
      </c>
      <c r="J28" s="18">
        <f t="shared" si="1"/>
        <v>291.27</v>
      </c>
      <c r="K28" s="19">
        <f t="shared" si="2"/>
        <v>6.1739097994894191E-3</v>
      </c>
    </row>
    <row r="29" spans="1:11" x14ac:dyDescent="0.2">
      <c r="A29" s="10">
        <v>2025</v>
      </c>
      <c r="B29" s="11" t="s">
        <v>15</v>
      </c>
      <c r="C29" s="12" t="s">
        <v>16</v>
      </c>
      <c r="D29" s="21">
        <v>45805</v>
      </c>
      <c r="E29" s="13">
        <v>45812</v>
      </c>
      <c r="F29" s="14">
        <v>45805</v>
      </c>
      <c r="G29" s="15">
        <f t="shared" si="0"/>
        <v>7</v>
      </c>
      <c r="H29" s="16">
        <v>398.72</v>
      </c>
      <c r="I29" s="22">
        <v>1299</v>
      </c>
      <c r="J29" s="18">
        <f t="shared" si="1"/>
        <v>2791.04</v>
      </c>
      <c r="K29" s="19">
        <f t="shared" si="2"/>
        <v>5.9160329614333602E-2</v>
      </c>
    </row>
    <row r="30" spans="1:11" x14ac:dyDescent="0.2">
      <c r="A30" s="10">
        <v>2025</v>
      </c>
      <c r="B30" s="11" t="s">
        <v>17</v>
      </c>
      <c r="C30" s="12" t="s">
        <v>18</v>
      </c>
      <c r="D30" s="21">
        <v>45808</v>
      </c>
      <c r="E30" s="13">
        <v>45812</v>
      </c>
      <c r="F30" s="14">
        <v>45838</v>
      </c>
      <c r="G30" s="15">
        <f t="shared" si="0"/>
        <v>-26</v>
      </c>
      <c r="H30" s="16">
        <v>364</v>
      </c>
      <c r="I30" s="22">
        <v>485</v>
      </c>
      <c r="J30" s="18">
        <f t="shared" si="1"/>
        <v>-9464</v>
      </c>
      <c r="K30" s="19">
        <f t="shared" si="2"/>
        <v>-0.20060384640494341</v>
      </c>
    </row>
    <row r="31" spans="1:11" x14ac:dyDescent="0.2">
      <c r="A31" s="10">
        <v>2025</v>
      </c>
      <c r="B31" s="11" t="s">
        <v>33</v>
      </c>
      <c r="C31" s="12" t="s">
        <v>34</v>
      </c>
      <c r="D31" s="21">
        <v>45828</v>
      </c>
      <c r="E31" s="13">
        <v>45832</v>
      </c>
      <c r="F31" s="14">
        <v>45888</v>
      </c>
      <c r="G31" s="15">
        <f t="shared" si="0"/>
        <v>-56</v>
      </c>
      <c r="H31" s="16">
        <v>111.64</v>
      </c>
      <c r="I31" s="22">
        <v>8315</v>
      </c>
      <c r="J31" s="18">
        <f t="shared" si="1"/>
        <v>-6251.84</v>
      </c>
      <c r="K31" s="19">
        <f t="shared" si="2"/>
        <v>-0.13251723912809399</v>
      </c>
    </row>
    <row r="32" spans="1:11" x14ac:dyDescent="0.2">
      <c r="A32" s="10">
        <v>2025</v>
      </c>
      <c r="B32" s="11" t="s">
        <v>29</v>
      </c>
      <c r="C32" s="12" t="s">
        <v>30</v>
      </c>
      <c r="D32" s="21">
        <v>45813</v>
      </c>
      <c r="E32" s="13">
        <v>45833</v>
      </c>
      <c r="F32" s="14">
        <v>45833</v>
      </c>
      <c r="G32" s="15">
        <f t="shared" si="0"/>
        <v>0</v>
      </c>
      <c r="H32" s="16">
        <v>413.54</v>
      </c>
      <c r="I32" s="22">
        <v>380250</v>
      </c>
      <c r="J32" s="18">
        <f t="shared" si="1"/>
        <v>0</v>
      </c>
      <c r="K32" s="19">
        <f t="shared" si="2"/>
        <v>0</v>
      </c>
    </row>
    <row r="34" spans="8:11" x14ac:dyDescent="0.2">
      <c r="H34" s="29">
        <f>SUM(H2:H33)</f>
        <v>47177.55999999999</v>
      </c>
      <c r="K34" s="31">
        <f>SUM(K2:K33)</f>
        <v>1.101706616450703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 Borleri</dc:creator>
  <cp:lastModifiedBy>Chiara Borleri</cp:lastModifiedBy>
  <dcterms:created xsi:type="dcterms:W3CDTF">2025-07-03T09:15:37Z</dcterms:created>
  <dcterms:modified xsi:type="dcterms:W3CDTF">2025-07-03T15:01:01Z</dcterms:modified>
</cp:coreProperties>
</file>